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Лист1" sheetId="1" r:id="rId1"/>
    <sheet name="01.07.2022" sheetId="2" r:id="rId2"/>
  </sheets>
  <definedNames/>
  <calcPr fullCalcOnLoad="1"/>
</workbook>
</file>

<file path=xl/sharedStrings.xml><?xml version="1.0" encoding="utf-8"?>
<sst xmlns="http://schemas.openxmlformats.org/spreadsheetml/2006/main" count="73" uniqueCount="37">
  <si>
    <t>Услуга</t>
  </si>
  <si>
    <t>Кол-во</t>
  </si>
  <si>
    <t>Общее кол-во минут</t>
  </si>
  <si>
    <t>Сумма</t>
  </si>
  <si>
    <t>Покупка продуктов</t>
  </si>
  <si>
    <t>Покупка промышл.тов.</t>
  </si>
  <si>
    <t>Приготовление горячей пищи</t>
  </si>
  <si>
    <t>Подача пищи, подготовка к приему пищи</t>
  </si>
  <si>
    <t>Кормление</t>
  </si>
  <si>
    <t>Вынос горшка</t>
  </si>
  <si>
    <t>Помощь при использовании судна</t>
  </si>
  <si>
    <t>Смена  постельного белья</t>
  </si>
  <si>
    <t>Смена нательного белья</t>
  </si>
  <si>
    <t>Полное купание в постели</t>
  </si>
  <si>
    <t>Причесывание</t>
  </si>
  <si>
    <t>Уход за ротовой полостью</t>
  </si>
  <si>
    <t>Стрижка ногтей на руках</t>
  </si>
  <si>
    <t>Снятие  и передача показаний с приборов учета</t>
  </si>
  <si>
    <t>Мусор</t>
  </si>
  <si>
    <t>Стирка в автомат</t>
  </si>
  <si>
    <t>Глажка</t>
  </si>
  <si>
    <t>Давление</t>
  </si>
  <si>
    <t>ИТОГО:</t>
  </si>
  <si>
    <t>ДОП. Наблюдение за пр.лек</t>
  </si>
  <si>
    <t>ДОП. Подбадривание</t>
  </si>
  <si>
    <t xml:space="preserve">Минут  за услугу  </t>
  </si>
  <si>
    <t>Помощь в одевании и раздевании</t>
  </si>
  <si>
    <t>Помощь при пересаживании на кресло-коляску</t>
  </si>
  <si>
    <t xml:space="preserve">Мытье зеркал, стекол в мебели </t>
  </si>
  <si>
    <t>Стрижка ногтей на ногах</t>
  </si>
  <si>
    <t xml:space="preserve">Уборка </t>
  </si>
  <si>
    <t>60(2)</t>
  </si>
  <si>
    <t>45(5)</t>
  </si>
  <si>
    <t>20(5)</t>
  </si>
  <si>
    <t>4 группа город</t>
  </si>
  <si>
    <t>Покупка лекарств</t>
  </si>
  <si>
    <t xml:space="preserve">ДОП. Общение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</si>
</sst>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0" fillId="0" borderId="13" xfId="0" applyFont="1" applyBorder="1" applyAlignment="1">
      <alignment horizontal="center" vertical="top" wrapText="1"/>
    </xf>
    <xf numFmtId="0" fontId="0" fillId="0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top" wrapText="1"/>
    </xf>
    <xf numFmtId="0" fontId="25" fillId="0" borderId="14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/>
    </xf>
    <xf numFmtId="0" fontId="0" fillId="0" borderId="13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6">
      <selection activeCell="B15" sqref="B15"/>
    </sheetView>
  </sheetViews>
  <sheetFormatPr defaultColWidth="9.140625" defaultRowHeight="15"/>
  <cols>
    <col min="1" max="1" width="4.28125" style="0" customWidth="1"/>
    <col min="2" max="2" width="26.00390625" style="0" customWidth="1"/>
    <col min="3" max="3" width="8.00390625" style="0" customWidth="1"/>
    <col min="4" max="4" width="9.57421875" style="0" customWidth="1"/>
    <col min="5" max="5" width="13.57421875" style="0" customWidth="1"/>
    <col min="6" max="6" width="11.8515625" style="0" customWidth="1"/>
    <col min="7" max="7" width="14.140625" style="0" customWidth="1"/>
  </cols>
  <sheetData>
    <row r="1" spans="1:7" ht="15">
      <c r="A1" s="13" t="s">
        <v>34</v>
      </c>
      <c r="B1" s="13"/>
      <c r="C1" s="13"/>
      <c r="D1" s="13"/>
      <c r="E1" s="13"/>
      <c r="F1" s="13"/>
      <c r="G1" s="13"/>
    </row>
    <row r="2" spans="1:7" ht="30">
      <c r="A2" s="5"/>
      <c r="B2" s="1" t="s">
        <v>0</v>
      </c>
      <c r="C2" s="1" t="s">
        <v>1</v>
      </c>
      <c r="D2" s="6" t="s">
        <v>25</v>
      </c>
      <c r="E2" s="1" t="s">
        <v>2</v>
      </c>
      <c r="F2" s="1"/>
      <c r="G2" s="1" t="s">
        <v>3</v>
      </c>
    </row>
    <row r="3" spans="1:7" ht="15">
      <c r="A3" s="5">
        <v>1</v>
      </c>
      <c r="B3" s="1" t="s">
        <v>4</v>
      </c>
      <c r="C3" s="1">
        <v>4</v>
      </c>
      <c r="D3" s="1">
        <v>35</v>
      </c>
      <c r="E3" s="1">
        <f>C3*D3</f>
        <v>140</v>
      </c>
      <c r="F3" s="1">
        <v>24.33</v>
      </c>
      <c r="G3" s="1">
        <f>C3*F3</f>
        <v>97.32</v>
      </c>
    </row>
    <row r="4" spans="1:7" ht="15">
      <c r="A4" s="5">
        <v>2</v>
      </c>
      <c r="B4" s="1" t="s">
        <v>5</v>
      </c>
      <c r="C4" s="1">
        <v>2</v>
      </c>
      <c r="D4" s="1">
        <v>45</v>
      </c>
      <c r="E4" s="1">
        <f aca="true" t="shared" si="0" ref="E4:E27">C4*D4</f>
        <v>90</v>
      </c>
      <c r="F4" s="1">
        <v>24.33</v>
      </c>
      <c r="G4" s="1">
        <f>C4*F4</f>
        <v>48.66</v>
      </c>
    </row>
    <row r="5" spans="1:7" ht="44.25" customHeight="1">
      <c r="A5" s="5">
        <v>3</v>
      </c>
      <c r="B5" s="4" t="s">
        <v>6</v>
      </c>
      <c r="C5" s="4">
        <v>10</v>
      </c>
      <c r="D5" s="4">
        <v>45</v>
      </c>
      <c r="E5" s="1">
        <f t="shared" si="0"/>
        <v>450</v>
      </c>
      <c r="F5" s="4">
        <v>24.33</v>
      </c>
      <c r="G5" s="1">
        <f aca="true" t="shared" si="1" ref="G5:G19">C5*F5</f>
        <v>243.29999999999998</v>
      </c>
    </row>
    <row r="6" spans="1:7" ht="30">
      <c r="A6" s="5">
        <v>4</v>
      </c>
      <c r="B6" s="1" t="s">
        <v>7</v>
      </c>
      <c r="C6" s="1">
        <v>10</v>
      </c>
      <c r="D6" s="1">
        <v>10</v>
      </c>
      <c r="E6" s="1">
        <f t="shared" si="0"/>
        <v>100</v>
      </c>
      <c r="F6" s="1">
        <v>5.41</v>
      </c>
      <c r="G6" s="1">
        <f t="shared" si="1"/>
        <v>54.1</v>
      </c>
    </row>
    <row r="7" spans="1:7" ht="15">
      <c r="A7" s="5">
        <v>5</v>
      </c>
      <c r="B7" s="1" t="s">
        <v>8</v>
      </c>
      <c r="C7" s="1">
        <v>10</v>
      </c>
      <c r="D7" s="1">
        <v>20</v>
      </c>
      <c r="E7" s="1">
        <f t="shared" si="0"/>
        <v>200</v>
      </c>
      <c r="F7" s="1">
        <v>10.81</v>
      </c>
      <c r="G7" s="1">
        <f t="shared" si="1"/>
        <v>108.10000000000001</v>
      </c>
    </row>
    <row r="8" spans="1:7" ht="15">
      <c r="A8" s="5">
        <v>6</v>
      </c>
      <c r="B8" s="1" t="s">
        <v>9</v>
      </c>
      <c r="C8" s="1">
        <v>20</v>
      </c>
      <c r="D8" s="1">
        <v>10</v>
      </c>
      <c r="E8" s="1">
        <f t="shared" si="0"/>
        <v>200</v>
      </c>
      <c r="F8" s="1">
        <v>8.11</v>
      </c>
      <c r="G8" s="1">
        <f t="shared" si="1"/>
        <v>162.2</v>
      </c>
    </row>
    <row r="9" spans="1:7" ht="30">
      <c r="A9" s="5">
        <v>7</v>
      </c>
      <c r="B9" s="1" t="s">
        <v>10</v>
      </c>
      <c r="C9" s="1">
        <v>20</v>
      </c>
      <c r="D9" s="1">
        <v>15</v>
      </c>
      <c r="E9" s="1">
        <f t="shared" si="0"/>
        <v>300</v>
      </c>
      <c r="F9" s="1">
        <v>5.41</v>
      </c>
      <c r="G9" s="1">
        <f t="shared" si="1"/>
        <v>108.2</v>
      </c>
    </row>
    <row r="10" spans="1:7" ht="15">
      <c r="A10" s="5">
        <v>8</v>
      </c>
      <c r="B10" s="1" t="s">
        <v>11</v>
      </c>
      <c r="C10" s="1">
        <v>4</v>
      </c>
      <c r="D10" s="1">
        <v>15</v>
      </c>
      <c r="E10" s="1">
        <f t="shared" si="0"/>
        <v>60</v>
      </c>
      <c r="F10" s="1">
        <v>8.11</v>
      </c>
      <c r="G10" s="1">
        <f t="shared" si="1"/>
        <v>32.44</v>
      </c>
    </row>
    <row r="11" spans="1:7" ht="15">
      <c r="A11" s="5">
        <v>9</v>
      </c>
      <c r="B11" s="1" t="s">
        <v>12</v>
      </c>
      <c r="C11" s="1">
        <v>12</v>
      </c>
      <c r="D11" s="1">
        <v>15</v>
      </c>
      <c r="E11" s="1">
        <f t="shared" si="0"/>
        <v>180</v>
      </c>
      <c r="F11" s="1">
        <v>8.11</v>
      </c>
      <c r="G11" s="1">
        <f t="shared" si="1"/>
        <v>97.32</v>
      </c>
    </row>
    <row r="12" spans="1:7" ht="15">
      <c r="A12" s="5">
        <v>10</v>
      </c>
      <c r="B12" s="6" t="s">
        <v>13</v>
      </c>
      <c r="C12" s="1">
        <v>8</v>
      </c>
      <c r="D12" s="1">
        <v>30</v>
      </c>
      <c r="E12" s="1">
        <f t="shared" si="0"/>
        <v>240</v>
      </c>
      <c r="F12" s="1">
        <v>16.22</v>
      </c>
      <c r="G12" s="1">
        <f t="shared" si="1"/>
        <v>129.76</v>
      </c>
    </row>
    <row r="13" spans="1:7" ht="15">
      <c r="A13" s="9">
        <v>11</v>
      </c>
      <c r="B13" s="4" t="s">
        <v>14</v>
      </c>
      <c r="C13" s="4">
        <v>20</v>
      </c>
      <c r="D13" s="4">
        <v>5</v>
      </c>
      <c r="E13" s="1">
        <f t="shared" si="0"/>
        <v>100</v>
      </c>
      <c r="F13" s="4">
        <v>2.71</v>
      </c>
      <c r="G13" s="1">
        <f t="shared" si="1"/>
        <v>54.2</v>
      </c>
    </row>
    <row r="14" spans="1:7" ht="30">
      <c r="A14" s="7">
        <v>12</v>
      </c>
      <c r="B14" s="6" t="s">
        <v>26</v>
      </c>
      <c r="C14" s="6">
        <v>8</v>
      </c>
      <c r="D14" s="6">
        <v>15</v>
      </c>
      <c r="E14" s="1">
        <f t="shared" si="0"/>
        <v>120</v>
      </c>
      <c r="F14" s="6">
        <v>10.81</v>
      </c>
      <c r="G14" s="1">
        <f t="shared" si="1"/>
        <v>86.48</v>
      </c>
    </row>
    <row r="15" spans="1:7" ht="45">
      <c r="A15" s="7">
        <v>13</v>
      </c>
      <c r="B15" s="6" t="s">
        <v>27</v>
      </c>
      <c r="C15" s="6">
        <v>10</v>
      </c>
      <c r="D15" s="6">
        <v>5</v>
      </c>
      <c r="E15" s="1">
        <f t="shared" si="0"/>
        <v>50</v>
      </c>
      <c r="F15" s="6">
        <v>2.71</v>
      </c>
      <c r="G15" s="1">
        <f t="shared" si="1"/>
        <v>27.1</v>
      </c>
    </row>
    <row r="16" spans="1:7" ht="15">
      <c r="A16" s="5">
        <v>14</v>
      </c>
      <c r="B16" s="8" t="s">
        <v>15</v>
      </c>
      <c r="C16" s="8">
        <v>8</v>
      </c>
      <c r="D16" s="8">
        <v>15</v>
      </c>
      <c r="E16" s="1">
        <f t="shared" si="0"/>
        <v>120</v>
      </c>
      <c r="F16" s="8">
        <v>8.11</v>
      </c>
      <c r="G16" s="1">
        <f t="shared" si="1"/>
        <v>64.88</v>
      </c>
    </row>
    <row r="17" spans="1:7" ht="15">
      <c r="A17" s="5">
        <v>15</v>
      </c>
      <c r="B17" s="6" t="s">
        <v>16</v>
      </c>
      <c r="C17" s="1">
        <v>2</v>
      </c>
      <c r="D17" s="1">
        <v>10</v>
      </c>
      <c r="E17" s="1">
        <f t="shared" si="0"/>
        <v>20</v>
      </c>
      <c r="F17" s="1">
        <v>10.81</v>
      </c>
      <c r="G17" s="1">
        <f t="shared" si="1"/>
        <v>21.62</v>
      </c>
    </row>
    <row r="18" spans="1:7" ht="15">
      <c r="A18" s="5">
        <v>16</v>
      </c>
      <c r="B18" s="6" t="s">
        <v>29</v>
      </c>
      <c r="C18" s="1">
        <v>1</v>
      </c>
      <c r="D18" s="1">
        <v>20</v>
      </c>
      <c r="E18" s="1">
        <f t="shared" si="0"/>
        <v>20</v>
      </c>
      <c r="F18" s="1">
        <v>10.81</v>
      </c>
      <c r="G18" s="1">
        <f t="shared" si="1"/>
        <v>10.81</v>
      </c>
    </row>
    <row r="19" spans="1:7" ht="45">
      <c r="A19" s="5">
        <v>17</v>
      </c>
      <c r="B19" s="1" t="s">
        <v>17</v>
      </c>
      <c r="C19" s="1">
        <v>1</v>
      </c>
      <c r="D19" s="1">
        <v>30</v>
      </c>
      <c r="E19" s="1">
        <f t="shared" si="0"/>
        <v>30</v>
      </c>
      <c r="F19" s="1">
        <v>32.44</v>
      </c>
      <c r="G19" s="1">
        <f t="shared" si="1"/>
        <v>32.44</v>
      </c>
    </row>
    <row r="20" spans="1:7" ht="15">
      <c r="A20" s="10">
        <v>18</v>
      </c>
      <c r="B20" s="11" t="s">
        <v>30</v>
      </c>
      <c r="C20" s="12">
        <v>4</v>
      </c>
      <c r="D20" s="11" t="s">
        <v>31</v>
      </c>
      <c r="E20" s="12">
        <f>C20*60*2</f>
        <v>480</v>
      </c>
      <c r="F20" s="12">
        <v>32.44</v>
      </c>
      <c r="G20" s="12">
        <f>C20*2*F20</f>
        <v>259.52</v>
      </c>
    </row>
    <row r="21" spans="1:7" ht="30">
      <c r="A21" s="5">
        <v>19</v>
      </c>
      <c r="B21" s="6" t="s">
        <v>28</v>
      </c>
      <c r="C21" s="1">
        <v>4</v>
      </c>
      <c r="D21" s="1">
        <v>5</v>
      </c>
      <c r="E21" s="1">
        <f t="shared" si="0"/>
        <v>20</v>
      </c>
      <c r="F21" s="1">
        <v>5.41</v>
      </c>
      <c r="G21" s="1">
        <f>C21*F21</f>
        <v>21.64</v>
      </c>
    </row>
    <row r="22" spans="1:7" ht="15">
      <c r="A22" s="5">
        <v>20</v>
      </c>
      <c r="B22" s="1" t="s">
        <v>18</v>
      </c>
      <c r="C22" s="1">
        <v>20</v>
      </c>
      <c r="D22" s="1">
        <v>10</v>
      </c>
      <c r="E22" s="1">
        <f t="shared" si="0"/>
        <v>200</v>
      </c>
      <c r="F22" s="1">
        <v>5.41</v>
      </c>
      <c r="G22" s="1">
        <f>C22*F22</f>
        <v>108.2</v>
      </c>
    </row>
    <row r="23" spans="1:7" ht="15">
      <c r="A23" s="10">
        <v>21</v>
      </c>
      <c r="B23" s="12" t="s">
        <v>19</v>
      </c>
      <c r="C23" s="12">
        <v>4</v>
      </c>
      <c r="D23" s="11" t="s">
        <v>33</v>
      </c>
      <c r="E23" s="12">
        <f>C23*20*5</f>
        <v>400</v>
      </c>
      <c r="F23" s="12">
        <v>27.03</v>
      </c>
      <c r="G23" s="12">
        <f>C23*F23*5</f>
        <v>540.6</v>
      </c>
    </row>
    <row r="24" spans="1:7" ht="15">
      <c r="A24" s="10">
        <v>22</v>
      </c>
      <c r="B24" s="12" t="s">
        <v>20</v>
      </c>
      <c r="C24" s="12">
        <v>4</v>
      </c>
      <c r="D24" s="11" t="s">
        <v>32</v>
      </c>
      <c r="E24" s="12">
        <f>C24*45*5</f>
        <v>900</v>
      </c>
      <c r="F24" s="12">
        <v>16.22</v>
      </c>
      <c r="G24" s="12">
        <f>C24*F24*5</f>
        <v>324.4</v>
      </c>
    </row>
    <row r="25" spans="1:7" ht="15">
      <c r="A25" s="5">
        <v>23</v>
      </c>
      <c r="B25" s="1" t="s">
        <v>21</v>
      </c>
      <c r="C25" s="1">
        <v>20</v>
      </c>
      <c r="D25" s="1">
        <v>10</v>
      </c>
      <c r="E25" s="1">
        <f t="shared" si="0"/>
        <v>200</v>
      </c>
      <c r="F25" s="1">
        <v>5.41</v>
      </c>
      <c r="G25" s="1">
        <f>C25*F25</f>
        <v>108.2</v>
      </c>
    </row>
    <row r="26" spans="1:7" ht="15">
      <c r="A26" s="5"/>
      <c r="B26" s="6"/>
      <c r="C26" s="1"/>
      <c r="D26" s="1"/>
      <c r="E26" s="1">
        <f t="shared" si="0"/>
        <v>0</v>
      </c>
      <c r="F26" s="1"/>
      <c r="G26" s="1">
        <f>C26*F26</f>
        <v>0</v>
      </c>
    </row>
    <row r="27" spans="1:7" ht="15">
      <c r="A27" s="5">
        <v>24</v>
      </c>
      <c r="B27" s="6" t="s">
        <v>35</v>
      </c>
      <c r="C27" s="1">
        <v>1</v>
      </c>
      <c r="D27" s="1">
        <v>60</v>
      </c>
      <c r="E27" s="1">
        <f t="shared" si="0"/>
        <v>60</v>
      </c>
      <c r="F27" s="1">
        <v>32.44</v>
      </c>
      <c r="G27" s="1">
        <f>C27*F27</f>
        <v>32.44</v>
      </c>
    </row>
    <row r="28" spans="1:7" ht="15">
      <c r="A28" s="5"/>
      <c r="B28" s="1"/>
      <c r="C28" s="1"/>
      <c r="D28" s="2" t="s">
        <v>22</v>
      </c>
      <c r="E28" s="2">
        <f>SUM(E3:E27)</f>
        <v>4680</v>
      </c>
      <c r="F28" s="2"/>
      <c r="G28" s="2">
        <f>SUM(G3:G27)</f>
        <v>2773.93</v>
      </c>
    </row>
    <row r="29" spans="1:7" ht="30">
      <c r="A29" s="5">
        <v>25</v>
      </c>
      <c r="B29" s="3" t="s">
        <v>23</v>
      </c>
      <c r="C29" s="1">
        <v>20</v>
      </c>
      <c r="D29" s="1"/>
      <c r="E29" s="1"/>
      <c r="F29" s="1">
        <v>2.71</v>
      </c>
      <c r="G29" s="1">
        <f>C29*F29</f>
        <v>54.2</v>
      </c>
    </row>
    <row r="30" spans="1:7" ht="15">
      <c r="A30" s="5">
        <v>26</v>
      </c>
      <c r="B30" s="3" t="s">
        <v>24</v>
      </c>
      <c r="C30" s="1">
        <v>20</v>
      </c>
      <c r="D30" s="1"/>
      <c r="E30" s="1"/>
      <c r="F30" s="1">
        <v>16.22</v>
      </c>
      <c r="G30" s="1">
        <f>C30*F30</f>
        <v>324.4</v>
      </c>
    </row>
    <row r="31" spans="1:7" ht="15">
      <c r="A31" s="5"/>
      <c r="B31" s="3"/>
      <c r="C31" s="1"/>
      <c r="D31" s="6" t="s">
        <v>22</v>
      </c>
      <c r="E31" s="2"/>
      <c r="F31" s="2"/>
      <c r="G31" s="2">
        <f>SUM(G28+G29+G30)</f>
        <v>3152.5299999999997</v>
      </c>
    </row>
  </sheetData>
  <sheetProtection/>
  <mergeCells count="1">
    <mergeCell ref="A1:G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1"/>
  <sheetViews>
    <sheetView tabSelected="1" zoomScalePageLayoutView="0" workbookViewId="0" topLeftCell="A16">
      <selection activeCell="A16" sqref="A1:IV16384"/>
    </sheetView>
  </sheetViews>
  <sheetFormatPr defaultColWidth="9.140625" defaultRowHeight="15"/>
  <cols>
    <col min="1" max="1" width="5.00390625" style="16" customWidth="1"/>
    <col min="2" max="2" width="33.8515625" style="16" customWidth="1"/>
    <col min="3" max="16384" width="9.140625" style="16" customWidth="1"/>
  </cols>
  <sheetData>
    <row r="2" spans="1:7" ht="45">
      <c r="A2" s="9"/>
      <c r="B2" s="14" t="s">
        <v>0</v>
      </c>
      <c r="C2" s="14" t="s">
        <v>1</v>
      </c>
      <c r="D2" s="15" t="s">
        <v>25</v>
      </c>
      <c r="E2" s="14" t="s">
        <v>2</v>
      </c>
      <c r="F2" s="14"/>
      <c r="G2" s="14" t="s">
        <v>3</v>
      </c>
    </row>
    <row r="3" spans="1:7" ht="15">
      <c r="A3" s="9">
        <v>1</v>
      </c>
      <c r="B3" s="14" t="s">
        <v>4</v>
      </c>
      <c r="C3" s="14">
        <v>4</v>
      </c>
      <c r="D3" s="14">
        <v>35</v>
      </c>
      <c r="E3" s="14">
        <f>C3*D3</f>
        <v>140</v>
      </c>
      <c r="F3" s="14">
        <v>24.33</v>
      </c>
      <c r="G3" s="14">
        <f>C3*F3</f>
        <v>97.32</v>
      </c>
    </row>
    <row r="4" spans="1:7" ht="15">
      <c r="A4" s="9">
        <v>2</v>
      </c>
      <c r="B4" s="14" t="s">
        <v>5</v>
      </c>
      <c r="C4" s="14">
        <v>2</v>
      </c>
      <c r="D4" s="14">
        <v>45</v>
      </c>
      <c r="E4" s="14">
        <f aca="true" t="shared" si="0" ref="E4:E27">C4*D4</f>
        <v>90</v>
      </c>
      <c r="F4" s="14">
        <v>24.33</v>
      </c>
      <c r="G4" s="14">
        <f>C4*F4</f>
        <v>48.66</v>
      </c>
    </row>
    <row r="5" spans="1:7" ht="15">
      <c r="A5" s="9">
        <v>3</v>
      </c>
      <c r="B5" s="17" t="s">
        <v>6</v>
      </c>
      <c r="C5" s="17">
        <v>10</v>
      </c>
      <c r="D5" s="17">
        <v>45</v>
      </c>
      <c r="E5" s="14">
        <f t="shared" si="0"/>
        <v>450</v>
      </c>
      <c r="F5" s="17">
        <v>24.33</v>
      </c>
      <c r="G5" s="14">
        <f aca="true" t="shared" si="1" ref="G5:G19">C5*F5</f>
        <v>243.29999999999998</v>
      </c>
    </row>
    <row r="6" spans="1:7" ht="30">
      <c r="A6" s="9">
        <v>4</v>
      </c>
      <c r="B6" s="14" t="s">
        <v>7</v>
      </c>
      <c r="C6" s="14">
        <v>10</v>
      </c>
      <c r="D6" s="14">
        <v>10</v>
      </c>
      <c r="E6" s="14">
        <f t="shared" si="0"/>
        <v>100</v>
      </c>
      <c r="F6" s="14">
        <v>5.41</v>
      </c>
      <c r="G6" s="14">
        <f t="shared" si="1"/>
        <v>54.1</v>
      </c>
    </row>
    <row r="7" spans="1:7" ht="15">
      <c r="A7" s="9">
        <v>5</v>
      </c>
      <c r="B7" s="14" t="s">
        <v>8</v>
      </c>
      <c r="C7" s="14">
        <v>10</v>
      </c>
      <c r="D7" s="14">
        <v>20</v>
      </c>
      <c r="E7" s="14">
        <f t="shared" si="0"/>
        <v>200</v>
      </c>
      <c r="F7" s="14">
        <v>10.81</v>
      </c>
      <c r="G7" s="14">
        <f t="shared" si="1"/>
        <v>108.10000000000001</v>
      </c>
    </row>
    <row r="8" spans="1:7" ht="15">
      <c r="A8" s="9">
        <v>6</v>
      </c>
      <c r="B8" s="14" t="s">
        <v>9</v>
      </c>
      <c r="C8" s="14">
        <v>20</v>
      </c>
      <c r="D8" s="14">
        <v>10</v>
      </c>
      <c r="E8" s="14">
        <f t="shared" si="0"/>
        <v>200</v>
      </c>
      <c r="F8" s="14">
        <v>8.11</v>
      </c>
      <c r="G8" s="14">
        <f t="shared" si="1"/>
        <v>162.2</v>
      </c>
    </row>
    <row r="9" spans="1:7" ht="15">
      <c r="A9" s="9">
        <v>7</v>
      </c>
      <c r="B9" s="14" t="s">
        <v>10</v>
      </c>
      <c r="C9" s="14">
        <v>20</v>
      </c>
      <c r="D9" s="14">
        <v>15</v>
      </c>
      <c r="E9" s="14">
        <f t="shared" si="0"/>
        <v>300</v>
      </c>
      <c r="F9" s="14">
        <v>5.41</v>
      </c>
      <c r="G9" s="14">
        <f t="shared" si="1"/>
        <v>108.2</v>
      </c>
    </row>
    <row r="10" spans="1:7" ht="15">
      <c r="A10" s="9">
        <v>8</v>
      </c>
      <c r="B10" s="14" t="s">
        <v>11</v>
      </c>
      <c r="C10" s="14">
        <v>4</v>
      </c>
      <c r="D10" s="14">
        <v>15</v>
      </c>
      <c r="E10" s="14">
        <f t="shared" si="0"/>
        <v>60</v>
      </c>
      <c r="F10" s="14">
        <v>8.11</v>
      </c>
      <c r="G10" s="14">
        <f t="shared" si="1"/>
        <v>32.44</v>
      </c>
    </row>
    <row r="11" spans="1:7" ht="15">
      <c r="A11" s="9">
        <v>9</v>
      </c>
      <c r="B11" s="14" t="s">
        <v>12</v>
      </c>
      <c r="C11" s="14">
        <v>12</v>
      </c>
      <c r="D11" s="14">
        <v>15</v>
      </c>
      <c r="E11" s="14">
        <f t="shared" si="0"/>
        <v>180</v>
      </c>
      <c r="F11" s="14">
        <v>8.11</v>
      </c>
      <c r="G11" s="14">
        <f t="shared" si="1"/>
        <v>97.32</v>
      </c>
    </row>
    <row r="12" spans="1:7" ht="15">
      <c r="A12" s="9">
        <v>10</v>
      </c>
      <c r="B12" s="15" t="s">
        <v>13</v>
      </c>
      <c r="C12" s="14">
        <v>8</v>
      </c>
      <c r="D12" s="14">
        <v>30</v>
      </c>
      <c r="E12" s="14">
        <f t="shared" si="0"/>
        <v>240</v>
      </c>
      <c r="F12" s="14">
        <v>16.22</v>
      </c>
      <c r="G12" s="14">
        <f t="shared" si="1"/>
        <v>129.76</v>
      </c>
    </row>
    <row r="13" spans="1:7" ht="15">
      <c r="A13" s="9">
        <v>11</v>
      </c>
      <c r="B13" s="17" t="s">
        <v>14</v>
      </c>
      <c r="C13" s="17">
        <v>20</v>
      </c>
      <c r="D13" s="17">
        <v>5</v>
      </c>
      <c r="E13" s="14">
        <f t="shared" si="0"/>
        <v>100</v>
      </c>
      <c r="F13" s="17">
        <v>2.71</v>
      </c>
      <c r="G13" s="14">
        <f t="shared" si="1"/>
        <v>54.2</v>
      </c>
    </row>
    <row r="14" spans="1:7" ht="15">
      <c r="A14" s="18">
        <v>12</v>
      </c>
      <c r="B14" s="15" t="s">
        <v>26</v>
      </c>
      <c r="C14" s="15">
        <v>8</v>
      </c>
      <c r="D14" s="15">
        <v>15</v>
      </c>
      <c r="E14" s="14">
        <f t="shared" si="0"/>
        <v>120</v>
      </c>
      <c r="F14" s="15">
        <v>10.81</v>
      </c>
      <c r="G14" s="14">
        <f t="shared" si="1"/>
        <v>86.48</v>
      </c>
    </row>
    <row r="15" spans="1:7" ht="30">
      <c r="A15" s="18">
        <v>13</v>
      </c>
      <c r="B15" s="15" t="s">
        <v>27</v>
      </c>
      <c r="C15" s="15">
        <v>10</v>
      </c>
      <c r="D15" s="15">
        <v>5</v>
      </c>
      <c r="E15" s="14">
        <f t="shared" si="0"/>
        <v>50</v>
      </c>
      <c r="F15" s="15">
        <v>2.71</v>
      </c>
      <c r="G15" s="14">
        <f t="shared" si="1"/>
        <v>27.1</v>
      </c>
    </row>
    <row r="16" spans="1:7" ht="15">
      <c r="A16" s="9">
        <v>14</v>
      </c>
      <c r="B16" s="19" t="s">
        <v>15</v>
      </c>
      <c r="C16" s="19">
        <v>8</v>
      </c>
      <c r="D16" s="19">
        <v>15</v>
      </c>
      <c r="E16" s="14">
        <f t="shared" si="0"/>
        <v>120</v>
      </c>
      <c r="F16" s="19">
        <v>8.11</v>
      </c>
      <c r="G16" s="14">
        <f t="shared" si="1"/>
        <v>64.88</v>
      </c>
    </row>
    <row r="17" spans="1:7" ht="15">
      <c r="A17" s="9">
        <v>15</v>
      </c>
      <c r="B17" s="15" t="s">
        <v>16</v>
      </c>
      <c r="C17" s="14">
        <v>2</v>
      </c>
      <c r="D17" s="14">
        <v>10</v>
      </c>
      <c r="E17" s="14">
        <f t="shared" si="0"/>
        <v>20</v>
      </c>
      <c r="F17" s="14">
        <v>10.81</v>
      </c>
      <c r="G17" s="14">
        <f t="shared" si="1"/>
        <v>21.62</v>
      </c>
    </row>
    <row r="18" spans="1:7" ht="15">
      <c r="A18" s="9">
        <v>16</v>
      </c>
      <c r="B18" s="15" t="s">
        <v>29</v>
      </c>
      <c r="C18" s="14">
        <v>1</v>
      </c>
      <c r="D18" s="14">
        <v>20</v>
      </c>
      <c r="E18" s="14">
        <f t="shared" si="0"/>
        <v>20</v>
      </c>
      <c r="F18" s="14">
        <v>10.81</v>
      </c>
      <c r="G18" s="14">
        <f t="shared" si="1"/>
        <v>10.81</v>
      </c>
    </row>
    <row r="19" spans="1:7" ht="30">
      <c r="A19" s="9">
        <v>17</v>
      </c>
      <c r="B19" s="14" t="s">
        <v>17</v>
      </c>
      <c r="C19" s="14">
        <v>1</v>
      </c>
      <c r="D19" s="14">
        <v>30</v>
      </c>
      <c r="E19" s="14">
        <f t="shared" si="0"/>
        <v>30</v>
      </c>
      <c r="F19" s="14">
        <v>32.44</v>
      </c>
      <c r="G19" s="14">
        <f t="shared" si="1"/>
        <v>32.44</v>
      </c>
    </row>
    <row r="20" spans="1:7" ht="15">
      <c r="A20" s="9">
        <v>18</v>
      </c>
      <c r="B20" s="15" t="s">
        <v>30</v>
      </c>
      <c r="C20" s="14">
        <v>4</v>
      </c>
      <c r="D20" s="15" t="s">
        <v>31</v>
      </c>
      <c r="E20" s="14">
        <f>C20*60*2</f>
        <v>480</v>
      </c>
      <c r="F20" s="14">
        <v>32.44</v>
      </c>
      <c r="G20" s="14">
        <f>C20*2*F20</f>
        <v>259.52</v>
      </c>
    </row>
    <row r="21" spans="1:7" ht="15">
      <c r="A21" s="9">
        <v>19</v>
      </c>
      <c r="B21" s="15" t="s">
        <v>28</v>
      </c>
      <c r="C21" s="14">
        <v>4</v>
      </c>
      <c r="D21" s="14">
        <v>5</v>
      </c>
      <c r="E21" s="14">
        <f t="shared" si="0"/>
        <v>20</v>
      </c>
      <c r="F21" s="14">
        <v>5.41</v>
      </c>
      <c r="G21" s="14">
        <f>C21*F21</f>
        <v>21.64</v>
      </c>
    </row>
    <row r="22" spans="1:7" ht="15">
      <c r="A22" s="9">
        <v>20</v>
      </c>
      <c r="B22" s="14" t="s">
        <v>18</v>
      </c>
      <c r="C22" s="14">
        <v>20</v>
      </c>
      <c r="D22" s="14">
        <v>10</v>
      </c>
      <c r="E22" s="14">
        <f t="shared" si="0"/>
        <v>200</v>
      </c>
      <c r="F22" s="14">
        <v>5.41</v>
      </c>
      <c r="G22" s="14">
        <f>C22*F22</f>
        <v>108.2</v>
      </c>
    </row>
    <row r="23" spans="1:7" ht="15">
      <c r="A23" s="9">
        <v>21</v>
      </c>
      <c r="B23" s="14" t="s">
        <v>19</v>
      </c>
      <c r="C23" s="14">
        <v>4</v>
      </c>
      <c r="D23" s="15" t="s">
        <v>33</v>
      </c>
      <c r="E23" s="14">
        <f>C23*20*5</f>
        <v>400</v>
      </c>
      <c r="F23" s="14">
        <v>27.03</v>
      </c>
      <c r="G23" s="14">
        <f>C23*F23*5</f>
        <v>540.6</v>
      </c>
    </row>
    <row r="24" spans="1:7" ht="15">
      <c r="A24" s="9">
        <v>22</v>
      </c>
      <c r="B24" s="14" t="s">
        <v>20</v>
      </c>
      <c r="C24" s="14">
        <v>4</v>
      </c>
      <c r="D24" s="15" t="s">
        <v>32</v>
      </c>
      <c r="E24" s="14">
        <f>C24*45*5</f>
        <v>900</v>
      </c>
      <c r="F24" s="14">
        <v>16.22</v>
      </c>
      <c r="G24" s="14">
        <f>C24*F24*5</f>
        <v>324.4</v>
      </c>
    </row>
    <row r="25" spans="1:7" ht="15">
      <c r="A25" s="9">
        <v>23</v>
      </c>
      <c r="B25" s="14" t="s">
        <v>21</v>
      </c>
      <c r="C25" s="14">
        <v>20</v>
      </c>
      <c r="D25" s="14">
        <v>10</v>
      </c>
      <c r="E25" s="14">
        <f t="shared" si="0"/>
        <v>200</v>
      </c>
      <c r="F25" s="14">
        <v>5.41</v>
      </c>
      <c r="G25" s="14">
        <f>C25*F25</f>
        <v>108.2</v>
      </c>
    </row>
    <row r="26" spans="1:7" ht="15">
      <c r="A26" s="9"/>
      <c r="B26" s="15"/>
      <c r="C26" s="14"/>
      <c r="D26" s="14"/>
      <c r="E26" s="14">
        <f t="shared" si="0"/>
        <v>0</v>
      </c>
      <c r="F26" s="14"/>
      <c r="G26" s="14">
        <f>C26*F26</f>
        <v>0</v>
      </c>
    </row>
    <row r="27" spans="1:7" ht="15">
      <c r="A27" s="9">
        <v>24</v>
      </c>
      <c r="B27" s="15" t="s">
        <v>35</v>
      </c>
      <c r="C27" s="14">
        <v>1</v>
      </c>
      <c r="D27" s="14">
        <v>60</v>
      </c>
      <c r="E27" s="14">
        <f t="shared" si="0"/>
        <v>60</v>
      </c>
      <c r="F27" s="14">
        <v>32.44</v>
      </c>
      <c r="G27" s="14">
        <f>C27*F27</f>
        <v>32.44</v>
      </c>
    </row>
    <row r="28" spans="1:7" ht="15">
      <c r="A28" s="9"/>
      <c r="B28" s="14"/>
      <c r="C28" s="14"/>
      <c r="D28" s="20" t="s">
        <v>22</v>
      </c>
      <c r="E28" s="20">
        <f>SUM(E3:E27)</f>
        <v>4680</v>
      </c>
      <c r="F28" s="20"/>
      <c r="G28" s="20">
        <f>SUM(G3:G27)</f>
        <v>2773.93</v>
      </c>
    </row>
    <row r="29" spans="1:7" ht="15">
      <c r="A29" s="9">
        <v>25</v>
      </c>
      <c r="B29" s="21" t="s">
        <v>23</v>
      </c>
      <c r="C29" s="14">
        <v>20</v>
      </c>
      <c r="D29" s="14"/>
      <c r="E29" s="14"/>
      <c r="F29" s="14">
        <v>2.71</v>
      </c>
      <c r="G29" s="14">
        <f>C29*F29</f>
        <v>54.2</v>
      </c>
    </row>
    <row r="30" spans="1:7" ht="15">
      <c r="A30" s="9">
        <v>26</v>
      </c>
      <c r="B30" s="22" t="s">
        <v>36</v>
      </c>
      <c r="C30" s="14">
        <v>20</v>
      </c>
      <c r="D30" s="14"/>
      <c r="E30" s="14"/>
      <c r="F30" s="14">
        <v>0</v>
      </c>
      <c r="G30" s="14">
        <f>C30*F30</f>
        <v>0</v>
      </c>
    </row>
    <row r="31" spans="1:7" ht="15">
      <c r="A31" s="9"/>
      <c r="B31" s="21"/>
      <c r="C31" s="14"/>
      <c r="D31" s="15" t="s">
        <v>22</v>
      </c>
      <c r="E31" s="20"/>
      <c r="F31" s="20"/>
      <c r="G31" s="20">
        <f>SUM(G28+G29+G30)</f>
        <v>2828.1299999999997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2022-09-07T09:31:05Z</dcterms:modified>
  <cp:category/>
  <cp:version/>
  <cp:contentType/>
  <cp:contentStatus/>
</cp:coreProperties>
</file>